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2000" windowHeight="5760" tabRatio="598" activeTab="0"/>
  </bookViews>
  <sheets>
    <sheet name="Plan1" sheetId="1" r:id="rId1"/>
    <sheet name="Plan3" sheetId="2" r:id="rId2"/>
  </sheets>
  <definedNames>
    <definedName name="_xlnm.Print_Area" localSheetId="0">'Plan1'!$A$1:$H$42</definedName>
    <definedName name="_xlnm.Print_Titles" localSheetId="0">'Plan1'!$7:$15</definedName>
  </definedNames>
  <calcPr fullCalcOnLoad="1"/>
</workbook>
</file>

<file path=xl/sharedStrings.xml><?xml version="1.0" encoding="utf-8"?>
<sst xmlns="http://schemas.openxmlformats.org/spreadsheetml/2006/main" count="62" uniqueCount="59">
  <si>
    <t>TOTAIS</t>
  </si>
  <si>
    <t>VALOR UNITÁRIO</t>
  </si>
  <si>
    <t>VALOR TOTAL</t>
  </si>
  <si>
    <t>ITEM</t>
  </si>
  <si>
    <t>valores em R$</t>
  </si>
  <si>
    <t>QUANT.</t>
  </si>
  <si>
    <t>Nº</t>
  </si>
  <si>
    <t>TUBOS</t>
  </si>
  <si>
    <t>1.1</t>
  </si>
  <si>
    <t>ml</t>
  </si>
  <si>
    <t xml:space="preserve"> BOCAS DE LOBO</t>
  </si>
  <si>
    <t>BOCA DE LOBO SIMPL. COM GRELHA + M.OBRA</t>
  </si>
  <si>
    <t>Unid.</t>
  </si>
  <si>
    <t>POÇOS DE VISITA</t>
  </si>
  <si>
    <t>SERVIÇOS</t>
  </si>
  <si>
    <t>ESCORAMENTO DESCONTÍNUO</t>
  </si>
  <si>
    <t>2.1</t>
  </si>
  <si>
    <t>PREFEITO MUNICIPAL</t>
  </si>
  <si>
    <t>PLANILHA ORÇAMENTÁRIA</t>
  </si>
  <si>
    <t>Departamento de Engenharia</t>
  </si>
  <si>
    <t>GALERIAS DE ÁGUAS PLUVIAIS</t>
  </si>
  <si>
    <t>UNID.</t>
  </si>
  <si>
    <t>CÓDIGO</t>
  </si>
  <si>
    <t>ESTADO DE SÃO PAULO</t>
  </si>
  <si>
    <t>m³</t>
  </si>
  <si>
    <t>SERVIÇOS PRELIMINARES</t>
  </si>
  <si>
    <t>m²</t>
  </si>
  <si>
    <t>2.2</t>
  </si>
  <si>
    <t>2.2.1</t>
  </si>
  <si>
    <t>2.3</t>
  </si>
  <si>
    <t>2.3.1</t>
  </si>
  <si>
    <t>2.4</t>
  </si>
  <si>
    <t>2.4.1</t>
  </si>
  <si>
    <t>2.4.2</t>
  </si>
  <si>
    <t>2.4.3</t>
  </si>
  <si>
    <t xml:space="preserve"> TUBO DE CONCRETO ARMADO CLASSE PA-1 PB 0,80m, INCLUSIVE ASSENTAMENTO</t>
  </si>
  <si>
    <t>Mauro Robero Bogado da Cunha</t>
  </si>
  <si>
    <t xml:space="preserve">           CREA: 0605206262</t>
  </si>
  <si>
    <t xml:space="preserve">             Engenheiro Civil</t>
  </si>
  <si>
    <t xml:space="preserve">       PREFEITURA MUNICIPAL DE CERQUEIRA CÉSAR</t>
  </si>
  <si>
    <t>LOCAL: CONJUNTO HABITACIONAL SANTOS NEVES - MUNICIPIO DE CERQUEIRA CESAR - SP</t>
  </si>
  <si>
    <t xml:space="preserve">PLACA DE IDENTIFICAÇÃO DA OBRA </t>
  </si>
  <si>
    <t>POÇO DE VISITA  EM ALVENARIA, COM TAMPÃO DE FERRO COM 60CM DE DIÂMETRO</t>
  </si>
  <si>
    <t>ESCAVAÇÃO MECANIZADA DE VALAS COM PROFUNDIDADE ATÉ 3,0M</t>
  </si>
  <si>
    <t xml:space="preserve">REATERRO COMPACTAÇÃO MANUAL </t>
  </si>
  <si>
    <t>2.1.1</t>
  </si>
  <si>
    <t>OBRA: EXECUÇÃO DE GALERIA DE AGUAS PLUVIAIS</t>
  </si>
  <si>
    <t>____________________________</t>
  </si>
  <si>
    <t>CERQUEIRA CESAR, 04 DE MAIO DE 2017</t>
  </si>
  <si>
    <t>02.08.020</t>
  </si>
  <si>
    <t>46.12.100</t>
  </si>
  <si>
    <t>49.12.010</t>
  </si>
  <si>
    <t>49.12.140</t>
  </si>
  <si>
    <t>07.02.040</t>
  </si>
  <si>
    <t>08.01.040</t>
  </si>
  <si>
    <t>06.11.040</t>
  </si>
  <si>
    <t>MARCOS ANTÔNIO ZALOTI</t>
  </si>
  <si>
    <t>PREÇO UNITÁRIO - BDI 25%</t>
  </si>
  <si>
    <t>Data Base CPOS 169 (DESONERADO)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</si>
</sst>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#,##0.000"/>
    <numFmt numFmtId="178" formatCode="&quot;R$ &quot;#,##0.00"/>
  </numFmts>
  <fonts count="55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10"/>
      <name val="Verdana"/>
      <family val="2"/>
    </font>
    <font>
      <sz val="9"/>
      <color indexed="56"/>
      <name val="Verdana"/>
      <family val="2"/>
    </font>
    <font>
      <b/>
      <sz val="22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11"/>
      <name val="Arial"/>
      <family val="2"/>
    </font>
    <font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56"/>
      </right>
      <top>
        <color indexed="63"/>
      </top>
      <bottom>
        <color indexed="63"/>
      </bottom>
    </border>
    <border>
      <left style="medium"/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>
        <color indexed="56"/>
      </left>
      <right style="medium"/>
      <top>
        <color indexed="63"/>
      </top>
      <bottom style="thin">
        <color indexed="56"/>
      </bottom>
    </border>
    <border>
      <left style="medium">
        <color indexed="56"/>
      </left>
      <right style="medium"/>
      <top style="thin">
        <color indexed="56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56"/>
      </left>
      <right style="medium"/>
      <top>
        <color indexed="63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 style="medium">
        <color indexed="56"/>
      </left>
      <right>
        <color indexed="63"/>
      </right>
      <top>
        <color indexed="63"/>
      </top>
      <bottom style="medium"/>
    </border>
    <border>
      <left style="medium">
        <color indexed="56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/>
      <right style="medium">
        <color indexed="56"/>
      </right>
      <top style="medium">
        <color indexed="56"/>
      </top>
      <bottom style="thin">
        <color indexed="56"/>
      </bottom>
    </border>
    <border>
      <left style="medium"/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/>
      <top style="thin">
        <color indexed="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43" fontId="15" fillId="0" borderId="10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 wrapText="1"/>
    </xf>
    <xf numFmtId="43" fontId="14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 horizontal="center" vertical="center" wrapText="1"/>
    </xf>
    <xf numFmtId="43" fontId="15" fillId="0" borderId="11" xfId="0" applyNumberFormat="1" applyFont="1" applyFill="1" applyBorder="1" applyAlignment="1">
      <alignment wrapText="1"/>
    </xf>
    <xf numFmtId="43" fontId="14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2" fontId="14" fillId="0" borderId="11" xfId="0" applyNumberFormat="1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17" fontId="15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13" xfId="0" applyFont="1" applyFill="1" applyBorder="1" applyAlignment="1">
      <alignment horizontal="center" vertical="center"/>
    </xf>
    <xf numFmtId="17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17" fontId="14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14" fillId="0" borderId="10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8" xfId="0" applyFont="1" applyFill="1" applyBorder="1" applyAlignment="1">
      <alignment shrinkToFit="1"/>
    </xf>
    <xf numFmtId="0" fontId="14" fillId="0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1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8" xfId="0" applyFont="1" applyFill="1" applyBorder="1" applyAlignment="1">
      <alignment shrinkToFit="1"/>
    </xf>
    <xf numFmtId="0" fontId="15" fillId="0" borderId="0" xfId="0" applyFont="1" applyFill="1" applyBorder="1" applyAlignment="1">
      <alignment horizontal="center" shrinkToFit="1"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9" fillId="0" borderId="14" xfId="0" applyFont="1" applyFill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2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8" xfId="0" applyFont="1" applyBorder="1" applyAlignment="1">
      <alignment horizontal="center"/>
    </xf>
    <xf numFmtId="43" fontId="14" fillId="0" borderId="11" xfId="0" applyNumberFormat="1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Border="1" applyAlignment="1">
      <alignment/>
    </xf>
    <xf numFmtId="1" fontId="15" fillId="0" borderId="11" xfId="0" applyNumberFormat="1" applyFont="1" applyFill="1" applyBorder="1" applyAlignment="1">
      <alignment wrapText="1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5" fillId="0" borderId="30" xfId="0" applyFont="1" applyFill="1" applyBorder="1" applyAlignment="1">
      <alignment horizontal="center" shrinkToFit="1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5" fillId="0" borderId="32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 wrapText="1"/>
    </xf>
    <xf numFmtId="4" fontId="14" fillId="0" borderId="34" xfId="45" applyNumberFormat="1" applyFont="1" applyFill="1" applyBorder="1" applyAlignment="1">
      <alignment horizontal="center" vertical="center"/>
    </xf>
    <xf numFmtId="4" fontId="14" fillId="0" borderId="34" xfId="45" applyNumberFormat="1" applyFont="1" applyFill="1" applyBorder="1" applyAlignment="1">
      <alignment horizontal="center"/>
    </xf>
    <xf numFmtId="4" fontId="14" fillId="0" borderId="34" xfId="45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4" fontId="15" fillId="0" borderId="37" xfId="0" applyNumberFormat="1" applyFont="1" applyFill="1" applyBorder="1" applyAlignment="1" applyProtection="1">
      <alignment/>
      <protection hidden="1" locked="0"/>
    </xf>
    <xf numFmtId="4" fontId="14" fillId="0" borderId="30" xfId="0" applyNumberFormat="1" applyFont="1" applyBorder="1" applyAlignment="1">
      <alignment/>
    </xf>
    <xf numFmtId="2" fontId="14" fillId="0" borderId="30" xfId="0" applyNumberFormat="1" applyFont="1" applyBorder="1" applyAlignment="1">
      <alignment/>
    </xf>
    <xf numFmtId="0" fontId="14" fillId="0" borderId="38" xfId="0" applyFont="1" applyBorder="1" applyAlignment="1">
      <alignment/>
    </xf>
    <xf numFmtId="43" fontId="15" fillId="0" borderId="39" xfId="0" applyNumberFormat="1" applyFont="1" applyFill="1" applyBorder="1" applyAlignment="1">
      <alignment horizontal="center"/>
    </xf>
    <xf numFmtId="0" fontId="11" fillId="0" borderId="40" xfId="0" applyFont="1" applyBorder="1" applyAlignment="1">
      <alignment/>
    </xf>
    <xf numFmtId="43" fontId="15" fillId="0" borderId="41" xfId="0" applyNumberFormat="1" applyFont="1" applyFill="1" applyBorder="1" applyAlignment="1">
      <alignment horizontal="center"/>
    </xf>
    <xf numFmtId="43" fontId="15" fillId="0" borderId="39" xfId="0" applyNumberFormat="1" applyFont="1" applyFill="1" applyBorder="1" applyAlignment="1">
      <alignment horizontal="center"/>
    </xf>
    <xf numFmtId="43" fontId="15" fillId="0" borderId="42" xfId="0" applyNumberFormat="1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2" fontId="16" fillId="0" borderId="46" xfId="0" applyNumberFormat="1" applyFont="1" applyBorder="1" applyAlignment="1">
      <alignment horizontal="center"/>
    </xf>
    <xf numFmtId="2" fontId="16" fillId="0" borderId="47" xfId="0" applyNumberFormat="1" applyFon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17" fontId="15" fillId="0" borderId="51" xfId="0" applyNumberFormat="1" applyFont="1" applyFill="1" applyBorder="1" applyAlignment="1">
      <alignment horizontal="center" vertical="center"/>
    </xf>
    <xf numFmtId="17" fontId="15" fillId="0" borderId="50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30" xfId="0" applyFont="1" applyFill="1" applyBorder="1" applyAlignment="1">
      <alignment horizontal="center" shrinkToFit="1"/>
    </xf>
    <xf numFmtId="0" fontId="15" fillId="0" borderId="2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85" zoomScaleNormal="85" zoomScalePageLayoutView="0" workbookViewId="0" topLeftCell="A16">
      <selection activeCell="E28" sqref="E28"/>
    </sheetView>
  </sheetViews>
  <sheetFormatPr defaultColWidth="9.140625" defaultRowHeight="12.75"/>
  <cols>
    <col min="1" max="1" width="7.421875" style="2" customWidth="1"/>
    <col min="2" max="2" width="53.57421875" style="2" customWidth="1"/>
    <col min="3" max="3" width="20.28125" style="28" customWidth="1"/>
    <col min="4" max="4" width="9.7109375" style="10" customWidth="1"/>
    <col min="5" max="5" width="11.00390625" style="2" customWidth="1"/>
    <col min="6" max="7" width="21.140625" style="2" customWidth="1"/>
    <col min="8" max="8" width="18.421875" style="2" customWidth="1"/>
    <col min="9" max="9" width="12.7109375" style="2" customWidth="1"/>
    <col min="10" max="16384" width="9.140625" style="2" customWidth="1"/>
  </cols>
  <sheetData>
    <row r="1" spans="1:8" ht="12.75">
      <c r="A1" s="37"/>
      <c r="B1" s="38"/>
      <c r="C1" s="39"/>
      <c r="D1" s="40"/>
      <c r="E1" s="41"/>
      <c r="F1" s="41"/>
      <c r="G1" s="41"/>
      <c r="H1" s="89"/>
    </row>
    <row r="2" spans="1:9" ht="27.75">
      <c r="A2" s="42"/>
      <c r="B2" s="134" t="s">
        <v>39</v>
      </c>
      <c r="C2" s="134"/>
      <c r="D2" s="134"/>
      <c r="E2" s="134"/>
      <c r="F2" s="134"/>
      <c r="G2" s="134"/>
      <c r="H2" s="135"/>
      <c r="I2" s="8"/>
    </row>
    <row r="3" spans="1:9" ht="27.75">
      <c r="A3" s="43"/>
      <c r="B3" s="136" t="s">
        <v>19</v>
      </c>
      <c r="C3" s="136"/>
      <c r="D3" s="136"/>
      <c r="E3" s="136"/>
      <c r="F3" s="136"/>
      <c r="G3" s="136"/>
      <c r="H3" s="137"/>
      <c r="I3" s="9"/>
    </row>
    <row r="4" spans="1:8" ht="18.75">
      <c r="A4" s="44"/>
      <c r="B4" s="127" t="s">
        <v>23</v>
      </c>
      <c r="C4" s="127"/>
      <c r="D4" s="127"/>
      <c r="E4" s="127"/>
      <c r="F4" s="127"/>
      <c r="G4" s="127"/>
      <c r="H4" s="128"/>
    </row>
    <row r="5" spans="1:8" ht="12.75">
      <c r="A5" s="45"/>
      <c r="B5" s="46"/>
      <c r="C5" s="27"/>
      <c r="D5" s="21"/>
      <c r="E5" s="46"/>
      <c r="F5" s="46"/>
      <c r="G5" s="46"/>
      <c r="H5" s="90"/>
    </row>
    <row r="6" spans="1:8" ht="12.75">
      <c r="A6" s="45"/>
      <c r="B6" s="46"/>
      <c r="C6" s="27"/>
      <c r="D6" s="21"/>
      <c r="E6" s="46"/>
      <c r="F6" s="46"/>
      <c r="G6" s="46"/>
      <c r="H6" s="90"/>
    </row>
    <row r="7" spans="1:8" s="1" customFormat="1" ht="19.5">
      <c r="A7" s="47"/>
      <c r="B7" s="129" t="s">
        <v>18</v>
      </c>
      <c r="C7" s="129"/>
      <c r="D7" s="129"/>
      <c r="E7" s="129"/>
      <c r="F7" s="129"/>
      <c r="G7" s="129"/>
      <c r="H7" s="130"/>
    </row>
    <row r="8" spans="1:8" s="1" customFormat="1" ht="14.25">
      <c r="A8" s="59"/>
      <c r="B8" s="60"/>
      <c r="C8" s="60"/>
      <c r="D8" s="60"/>
      <c r="E8" s="60"/>
      <c r="F8" s="60"/>
      <c r="G8" s="60"/>
      <c r="H8" s="91"/>
    </row>
    <row r="9" spans="1:8" s="1" customFormat="1" ht="24" customHeight="1">
      <c r="A9" s="48"/>
      <c r="B9" s="138" t="s">
        <v>46</v>
      </c>
      <c r="C9" s="138"/>
      <c r="D9" s="138"/>
      <c r="E9" s="138"/>
      <c r="F9" s="138"/>
      <c r="G9" s="138"/>
      <c r="H9" s="139"/>
    </row>
    <row r="10" spans="1:8" ht="17.25" customHeight="1">
      <c r="A10" s="61"/>
      <c r="B10" s="62" t="s">
        <v>40</v>
      </c>
      <c r="C10" s="62"/>
      <c r="D10" s="63"/>
      <c r="E10" s="62"/>
      <c r="F10" s="62"/>
      <c r="G10" s="62"/>
      <c r="H10" s="92"/>
    </row>
    <row r="11" spans="1:8" ht="19.5" customHeight="1" thickBot="1">
      <c r="A11" s="61"/>
      <c r="B11" s="62" t="s">
        <v>48</v>
      </c>
      <c r="C11" s="62"/>
      <c r="D11" s="63"/>
      <c r="E11" s="62"/>
      <c r="F11" s="62"/>
      <c r="G11" s="62"/>
      <c r="H11" s="92"/>
    </row>
    <row r="12" spans="1:8" ht="15" thickBot="1">
      <c r="A12" s="61"/>
      <c r="B12" s="46"/>
      <c r="C12" s="62"/>
      <c r="D12" s="63"/>
      <c r="E12" s="62"/>
      <c r="F12" s="71" t="s">
        <v>58</v>
      </c>
      <c r="G12" s="107"/>
      <c r="H12" s="93"/>
    </row>
    <row r="13" spans="1:8" s="5" customFormat="1" ht="24.75" customHeight="1" thickBot="1">
      <c r="A13" s="49"/>
      <c r="B13" s="50"/>
      <c r="C13" s="46"/>
      <c r="D13" s="50"/>
      <c r="E13" s="51"/>
      <c r="F13" s="131" t="s">
        <v>4</v>
      </c>
      <c r="G13" s="132"/>
      <c r="H13" s="133"/>
    </row>
    <row r="14" spans="1:9" s="5" customFormat="1" ht="15.75" customHeight="1">
      <c r="A14" s="123" t="s">
        <v>6</v>
      </c>
      <c r="B14" s="121" t="s">
        <v>3</v>
      </c>
      <c r="C14" s="119" t="s">
        <v>22</v>
      </c>
      <c r="D14" s="119" t="s">
        <v>21</v>
      </c>
      <c r="E14" s="121" t="s">
        <v>5</v>
      </c>
      <c r="F14" s="117" t="s">
        <v>1</v>
      </c>
      <c r="G14" s="117" t="s">
        <v>57</v>
      </c>
      <c r="H14" s="125" t="s">
        <v>2</v>
      </c>
      <c r="I14" s="6"/>
    </row>
    <row r="15" spans="1:9" s="5" customFormat="1" ht="14.25">
      <c r="A15" s="124"/>
      <c r="B15" s="122"/>
      <c r="C15" s="120"/>
      <c r="D15" s="120"/>
      <c r="E15" s="122"/>
      <c r="F15" s="118"/>
      <c r="G15" s="118"/>
      <c r="H15" s="126"/>
      <c r="I15" s="7"/>
    </row>
    <row r="16" spans="1:9" s="5" customFormat="1" ht="14.25">
      <c r="A16" s="52">
        <v>1</v>
      </c>
      <c r="B16" s="24" t="s">
        <v>25</v>
      </c>
      <c r="C16" s="24"/>
      <c r="D16" s="25"/>
      <c r="E16" s="24"/>
      <c r="F16" s="24"/>
      <c r="G16" s="24"/>
      <c r="H16" s="94"/>
      <c r="I16" s="7"/>
    </row>
    <row r="17" spans="1:9" s="5" customFormat="1" ht="14.25">
      <c r="A17" s="53" t="s">
        <v>8</v>
      </c>
      <c r="B17" s="64" t="s">
        <v>41</v>
      </c>
      <c r="C17" s="65" t="s">
        <v>49</v>
      </c>
      <c r="D17" s="32" t="s">
        <v>26</v>
      </c>
      <c r="E17" s="84">
        <v>5.5</v>
      </c>
      <c r="F17" s="85">
        <v>321.6</v>
      </c>
      <c r="G17" s="85">
        <f>F17*1.25</f>
        <v>402</v>
      </c>
      <c r="H17" s="95">
        <f>G17*E17</f>
        <v>2211</v>
      </c>
      <c r="I17" s="7"/>
    </row>
    <row r="18" spans="1:9" s="5" customFormat="1" ht="14.25">
      <c r="A18" s="54"/>
      <c r="B18" s="29"/>
      <c r="C18" s="30"/>
      <c r="D18" s="30"/>
      <c r="E18" s="29"/>
      <c r="F18" s="31"/>
      <c r="G18" s="31"/>
      <c r="H18" s="96">
        <f>SUM(H17)</f>
        <v>2211</v>
      </c>
      <c r="I18" s="7"/>
    </row>
    <row r="19" spans="1:9" s="5" customFormat="1" ht="14.25">
      <c r="A19" s="52">
        <v>2</v>
      </c>
      <c r="B19" s="24" t="s">
        <v>20</v>
      </c>
      <c r="C19" s="24"/>
      <c r="D19" s="25"/>
      <c r="E19" s="24"/>
      <c r="F19" s="24"/>
      <c r="G19" s="24"/>
      <c r="H19" s="94"/>
      <c r="I19" s="7"/>
    </row>
    <row r="20" spans="1:9" ht="14.25">
      <c r="A20" s="55" t="s">
        <v>16</v>
      </c>
      <c r="B20" s="12" t="s">
        <v>7</v>
      </c>
      <c r="C20" s="12"/>
      <c r="D20" s="34"/>
      <c r="E20" s="13"/>
      <c r="F20" s="14"/>
      <c r="G20" s="14"/>
      <c r="H20" s="14"/>
      <c r="I20" s="3"/>
    </row>
    <row r="21" spans="1:9" ht="28.5">
      <c r="A21" s="56" t="s">
        <v>45</v>
      </c>
      <c r="B21" s="36" t="s">
        <v>35</v>
      </c>
      <c r="C21" s="86" t="s">
        <v>50</v>
      </c>
      <c r="D21" s="18" t="s">
        <v>9</v>
      </c>
      <c r="E21" s="81">
        <f>412.65+130-161.57</f>
        <v>381.08</v>
      </c>
      <c r="F21" s="82">
        <v>216.4</v>
      </c>
      <c r="G21" s="82">
        <f>F21*1.25</f>
        <v>270.5</v>
      </c>
      <c r="H21" s="82">
        <f>G21*E21</f>
        <v>103082.14</v>
      </c>
      <c r="I21" s="3"/>
    </row>
    <row r="22" spans="1:9" ht="14.25">
      <c r="A22" s="57" t="s">
        <v>27</v>
      </c>
      <c r="B22" s="58" t="s">
        <v>10</v>
      </c>
      <c r="C22" s="87"/>
      <c r="D22" s="16"/>
      <c r="E22" s="80"/>
      <c r="F22" s="83"/>
      <c r="G22" s="83"/>
      <c r="H22" s="98"/>
      <c r="I22" s="3"/>
    </row>
    <row r="23" spans="1:9" ht="23.25" customHeight="1">
      <c r="A23" s="56" t="s">
        <v>28</v>
      </c>
      <c r="B23" s="79" t="s">
        <v>11</v>
      </c>
      <c r="C23" s="86" t="s">
        <v>51</v>
      </c>
      <c r="D23" s="18" t="s">
        <v>12</v>
      </c>
      <c r="E23" s="81">
        <v>4</v>
      </c>
      <c r="F23" s="82">
        <v>1915.19</v>
      </c>
      <c r="G23" s="82">
        <f>F23*1.25</f>
        <v>2393.9875</v>
      </c>
      <c r="H23" s="97">
        <f>G23*E23</f>
        <v>9575.95</v>
      </c>
      <c r="I23" s="3"/>
    </row>
    <row r="24" spans="1:9" ht="14.25">
      <c r="A24" s="57" t="s">
        <v>29</v>
      </c>
      <c r="B24" s="19" t="s">
        <v>13</v>
      </c>
      <c r="C24" s="88"/>
      <c r="D24" s="16"/>
      <c r="E24" s="22"/>
      <c r="F24" s="35"/>
      <c r="G24" s="35"/>
      <c r="H24" s="99"/>
      <c r="I24" s="3"/>
    </row>
    <row r="25" spans="1:9" ht="28.5">
      <c r="A25" s="56" t="s">
        <v>30</v>
      </c>
      <c r="B25" s="20" t="s">
        <v>42</v>
      </c>
      <c r="C25" s="86" t="s">
        <v>52</v>
      </c>
      <c r="D25" s="18" t="s">
        <v>12</v>
      </c>
      <c r="E25" s="81">
        <v>5</v>
      </c>
      <c r="F25" s="82">
        <v>2608.82</v>
      </c>
      <c r="G25" s="82">
        <f>F25*1.25</f>
        <v>3261.025</v>
      </c>
      <c r="H25" s="97">
        <f>G25*E25</f>
        <v>16305.125</v>
      </c>
      <c r="I25" s="3"/>
    </row>
    <row r="26" spans="1:9" ht="14.25">
      <c r="A26" s="57" t="s">
        <v>31</v>
      </c>
      <c r="B26" s="19" t="s">
        <v>14</v>
      </c>
      <c r="C26" s="88"/>
      <c r="D26" s="16"/>
      <c r="E26" s="22"/>
      <c r="F26" s="35"/>
      <c r="G26" s="35"/>
      <c r="H26" s="99"/>
      <c r="I26" s="3"/>
    </row>
    <row r="27" spans="1:15" ht="28.5">
      <c r="A27" s="56" t="s">
        <v>32</v>
      </c>
      <c r="B27" s="15" t="s">
        <v>43</v>
      </c>
      <c r="C27" s="86" t="s">
        <v>53</v>
      </c>
      <c r="D27" s="18" t="s">
        <v>24</v>
      </c>
      <c r="E27" s="82">
        <f>(1.2*3*60)+(1.2*2*352.65)-(161.57*1.2*2)</f>
        <v>674.5919999999999</v>
      </c>
      <c r="F27" s="82">
        <v>6.95</v>
      </c>
      <c r="G27" s="82">
        <f>F27*1.25</f>
        <v>8.6875</v>
      </c>
      <c r="H27" s="97">
        <f>G27*E27</f>
        <v>5860.517999999999</v>
      </c>
      <c r="I27" s="3"/>
      <c r="J27" s="4"/>
      <c r="M27" s="4"/>
      <c r="N27" s="4"/>
      <c r="O27" s="4"/>
    </row>
    <row r="28" spans="1:15" ht="18.75" customHeight="1">
      <c r="A28" s="56" t="s">
        <v>33</v>
      </c>
      <c r="B28" s="15" t="s">
        <v>15</v>
      </c>
      <c r="C28" s="86" t="s">
        <v>54</v>
      </c>
      <c r="D28" s="16" t="s">
        <v>26</v>
      </c>
      <c r="E28" s="81">
        <f>3*2*50</f>
        <v>300</v>
      </c>
      <c r="F28" s="82">
        <v>29.66</v>
      </c>
      <c r="G28" s="82">
        <f>F28*1.25</f>
        <v>37.075</v>
      </c>
      <c r="H28" s="97">
        <f>G28*E28</f>
        <v>11122.5</v>
      </c>
      <c r="I28" s="3"/>
      <c r="J28" s="4"/>
      <c r="M28" s="4"/>
      <c r="N28" s="4"/>
      <c r="O28" s="4"/>
    </row>
    <row r="29" spans="1:15" ht="19.5" customHeight="1">
      <c r="A29" s="56" t="s">
        <v>34</v>
      </c>
      <c r="B29" s="15" t="s">
        <v>44</v>
      </c>
      <c r="C29" s="86" t="s">
        <v>55</v>
      </c>
      <c r="D29" s="16" t="s">
        <v>24</v>
      </c>
      <c r="E29" s="81">
        <f>E27</f>
        <v>674.5919999999999</v>
      </c>
      <c r="F29" s="82">
        <v>11.36</v>
      </c>
      <c r="G29" s="82">
        <f>F29*1.25</f>
        <v>14.2</v>
      </c>
      <c r="H29" s="97">
        <f>G29*E29</f>
        <v>9579.206399999997</v>
      </c>
      <c r="I29" s="3"/>
      <c r="J29" s="4"/>
      <c r="M29" s="4"/>
      <c r="N29" s="4"/>
      <c r="O29" s="4"/>
    </row>
    <row r="30" spans="1:15" ht="14.25">
      <c r="A30" s="57"/>
      <c r="B30" s="15"/>
      <c r="C30" s="15"/>
      <c r="D30" s="16"/>
      <c r="E30" s="23"/>
      <c r="F30" s="17"/>
      <c r="G30" s="17"/>
      <c r="H30" s="100">
        <f>SUM(H21:H29)</f>
        <v>155525.4394</v>
      </c>
      <c r="I30" s="3"/>
      <c r="J30" s="4"/>
      <c r="M30" s="4"/>
      <c r="N30" s="4"/>
      <c r="O30" s="4"/>
    </row>
    <row r="31" spans="1:8" ht="14.25">
      <c r="A31" s="76"/>
      <c r="B31" s="77"/>
      <c r="C31" s="77"/>
      <c r="D31" s="78"/>
      <c r="E31" s="77"/>
      <c r="F31" s="77"/>
      <c r="G31" s="77"/>
      <c r="H31" s="101"/>
    </row>
    <row r="32" spans="1:8" ht="15" thickBot="1">
      <c r="A32" s="108" t="s">
        <v>0</v>
      </c>
      <c r="B32" s="109"/>
      <c r="C32" s="109"/>
      <c r="D32" s="109"/>
      <c r="E32" s="109"/>
      <c r="F32" s="110"/>
      <c r="G32" s="106"/>
      <c r="H32" s="102">
        <f>H30+H18</f>
        <v>157736.4394</v>
      </c>
    </row>
    <row r="33" spans="1:8" ht="15" thickBot="1">
      <c r="A33" s="111"/>
      <c r="B33" s="112"/>
      <c r="C33" s="112"/>
      <c r="D33" s="112"/>
      <c r="E33" s="113"/>
      <c r="F33" s="114"/>
      <c r="G33" s="115"/>
      <c r="H33" s="116"/>
    </row>
    <row r="34" spans="1:8" ht="14.25">
      <c r="A34" s="61"/>
      <c r="B34" s="62"/>
      <c r="C34" s="62"/>
      <c r="D34" s="63"/>
      <c r="E34" s="62"/>
      <c r="F34" s="62"/>
      <c r="G34" s="62"/>
      <c r="H34" s="92"/>
    </row>
    <row r="35" spans="1:8" ht="14.25">
      <c r="A35" s="61"/>
      <c r="B35" s="62"/>
      <c r="C35" s="62"/>
      <c r="D35" s="63"/>
      <c r="E35" s="62"/>
      <c r="F35" s="62"/>
      <c r="G35" s="62"/>
      <c r="H35" s="92"/>
    </row>
    <row r="36" spans="1:8" ht="14.25">
      <c r="A36" s="61"/>
      <c r="B36" s="62"/>
      <c r="C36" s="62"/>
      <c r="D36" s="63"/>
      <c r="E36" s="62"/>
      <c r="F36" s="62"/>
      <c r="G36" s="62"/>
      <c r="H36" s="103"/>
    </row>
    <row r="37" spans="1:8" ht="14.25">
      <c r="A37" s="61"/>
      <c r="B37" s="62"/>
      <c r="C37" s="62"/>
      <c r="D37" s="63"/>
      <c r="E37" s="62"/>
      <c r="F37" s="62"/>
      <c r="G37" s="62"/>
      <c r="H37" s="92"/>
    </row>
    <row r="38" spans="1:8" ht="14.25">
      <c r="A38" s="61"/>
      <c r="B38" s="62"/>
      <c r="C38" s="62"/>
      <c r="D38" s="63"/>
      <c r="E38" s="62"/>
      <c r="F38" s="62"/>
      <c r="G38" s="62"/>
      <c r="H38" s="92"/>
    </row>
    <row r="39" spans="1:8" ht="15" thickBot="1">
      <c r="A39" s="61"/>
      <c r="B39" s="68"/>
      <c r="C39" s="62"/>
      <c r="D39" s="63"/>
      <c r="E39" s="72"/>
      <c r="F39" s="62" t="s">
        <v>47</v>
      </c>
      <c r="G39" s="62"/>
      <c r="H39" s="104"/>
    </row>
    <row r="40" spans="1:8" ht="14.25">
      <c r="A40" s="61"/>
      <c r="B40" s="69" t="s">
        <v>56</v>
      </c>
      <c r="C40" s="69"/>
      <c r="D40" s="69"/>
      <c r="E40" s="72"/>
      <c r="F40" s="73" t="s">
        <v>36</v>
      </c>
      <c r="G40" s="73"/>
      <c r="H40" s="104"/>
    </row>
    <row r="41" spans="1:8" ht="14.25">
      <c r="A41" s="61"/>
      <c r="B41" s="70" t="s">
        <v>17</v>
      </c>
      <c r="C41" s="70"/>
      <c r="D41" s="63"/>
      <c r="E41" s="62"/>
      <c r="F41" s="62" t="s">
        <v>38</v>
      </c>
      <c r="G41" s="62"/>
      <c r="H41" s="92"/>
    </row>
    <row r="42" spans="1:8" ht="15" thickBot="1">
      <c r="A42" s="74"/>
      <c r="B42" s="75"/>
      <c r="C42" s="75"/>
      <c r="D42" s="75"/>
      <c r="E42" s="68"/>
      <c r="F42" s="68" t="s">
        <v>37</v>
      </c>
      <c r="G42" s="68"/>
      <c r="H42" s="105"/>
    </row>
    <row r="43" spans="1:8" ht="14.25">
      <c r="A43" s="66"/>
      <c r="B43" s="66"/>
      <c r="C43" s="66"/>
      <c r="D43" s="67"/>
      <c r="E43" s="66"/>
      <c r="F43" s="66"/>
      <c r="G43" s="66"/>
      <c r="H43" s="66"/>
    </row>
    <row r="44" spans="1:8" ht="12.75">
      <c r="A44" s="11"/>
      <c r="B44" s="11"/>
      <c r="C44" s="26"/>
      <c r="D44" s="33"/>
      <c r="E44" s="11"/>
      <c r="F44" s="11"/>
      <c r="G44" s="11"/>
      <c r="H44" s="11"/>
    </row>
    <row r="45" spans="1:8" ht="12.75">
      <c r="A45" s="11"/>
      <c r="B45" s="11"/>
      <c r="C45" s="26"/>
      <c r="D45" s="33"/>
      <c r="E45" s="11"/>
      <c r="F45" s="11"/>
      <c r="G45" s="11"/>
      <c r="H45" s="11"/>
    </row>
    <row r="46" spans="1:8" ht="12.75">
      <c r="A46" s="11"/>
      <c r="B46" s="11"/>
      <c r="C46" s="26"/>
      <c r="D46" s="33"/>
      <c r="E46" s="11"/>
      <c r="F46" s="11"/>
      <c r="G46" s="11"/>
      <c r="H46" s="11"/>
    </row>
    <row r="47" spans="1:8" ht="12.75">
      <c r="A47" s="11"/>
      <c r="B47" s="11"/>
      <c r="C47" s="26"/>
      <c r="D47" s="33"/>
      <c r="E47" s="11"/>
      <c r="F47" s="11"/>
      <c r="G47" s="11"/>
      <c r="H47" s="11"/>
    </row>
    <row r="48" spans="1:8" ht="12.75">
      <c r="A48" s="11"/>
      <c r="B48" s="11"/>
      <c r="C48" s="26"/>
      <c r="D48" s="33"/>
      <c r="E48" s="11"/>
      <c r="F48" s="11"/>
      <c r="G48" s="11"/>
      <c r="H48" s="11"/>
    </row>
    <row r="49" spans="1:8" ht="12.75">
      <c r="A49" s="11"/>
      <c r="B49" s="11"/>
      <c r="C49" s="26"/>
      <c r="D49" s="33"/>
      <c r="E49" s="11"/>
      <c r="F49" s="11"/>
      <c r="G49" s="11"/>
      <c r="H49" s="11"/>
    </row>
    <row r="50" spans="1:8" ht="12.75">
      <c r="A50" s="11"/>
      <c r="B50" s="11"/>
      <c r="C50" s="26"/>
      <c r="D50" s="33"/>
      <c r="E50" s="11"/>
      <c r="F50" s="11"/>
      <c r="G50" s="11"/>
      <c r="H50" s="11"/>
    </row>
    <row r="51" spans="1:8" ht="12.75">
      <c r="A51" s="11"/>
      <c r="B51" s="11"/>
      <c r="C51" s="26"/>
      <c r="D51" s="33"/>
      <c r="E51" s="11"/>
      <c r="F51" s="11"/>
      <c r="G51" s="11"/>
      <c r="H51" s="11"/>
    </row>
    <row r="52" spans="1:8" ht="12.75">
      <c r="A52" s="11"/>
      <c r="B52" s="11"/>
      <c r="C52" s="26"/>
      <c r="D52" s="33"/>
      <c r="E52" s="11"/>
      <c r="F52" s="11"/>
      <c r="G52" s="11"/>
      <c r="H52" s="11"/>
    </row>
    <row r="53" spans="1:8" ht="12.75">
      <c r="A53" s="11"/>
      <c r="B53" s="11"/>
      <c r="C53" s="26"/>
      <c r="D53" s="33"/>
      <c r="E53" s="11"/>
      <c r="F53" s="11"/>
      <c r="G53" s="11"/>
      <c r="H53" s="11"/>
    </row>
    <row r="54" spans="1:8" ht="12.75">
      <c r="A54" s="11"/>
      <c r="B54" s="11"/>
      <c r="C54" s="26"/>
      <c r="D54" s="33"/>
      <c r="E54" s="11"/>
      <c r="F54" s="11"/>
      <c r="G54" s="11"/>
      <c r="H54" s="11"/>
    </row>
    <row r="55" spans="1:8" ht="12.75">
      <c r="A55" s="11"/>
      <c r="B55" s="11"/>
      <c r="C55" s="26"/>
      <c r="D55" s="33"/>
      <c r="E55" s="11"/>
      <c r="F55" s="11"/>
      <c r="G55" s="11"/>
      <c r="H55" s="11"/>
    </row>
    <row r="56" spans="1:8" ht="12.75">
      <c r="A56" s="11"/>
      <c r="B56" s="11"/>
      <c r="C56" s="26"/>
      <c r="D56" s="33"/>
      <c r="E56" s="11"/>
      <c r="F56" s="11"/>
      <c r="G56" s="11"/>
      <c r="H56" s="11"/>
    </row>
    <row r="57" spans="1:8" ht="12.75">
      <c r="A57" s="11"/>
      <c r="B57" s="11"/>
      <c r="C57" s="26"/>
      <c r="D57" s="33"/>
      <c r="E57" s="11"/>
      <c r="F57" s="11"/>
      <c r="G57" s="11"/>
      <c r="H57" s="11"/>
    </row>
    <row r="58" spans="1:8" ht="12.75">
      <c r="A58" s="11"/>
      <c r="B58" s="11"/>
      <c r="C58" s="26"/>
      <c r="D58" s="33"/>
      <c r="E58" s="11"/>
      <c r="F58" s="11"/>
      <c r="G58" s="11"/>
      <c r="H58" s="11"/>
    </row>
    <row r="59" spans="1:8" ht="12.75">
      <c r="A59" s="11"/>
      <c r="B59" s="11"/>
      <c r="C59" s="26"/>
      <c r="D59" s="33"/>
      <c r="E59" s="11"/>
      <c r="F59" s="11"/>
      <c r="G59" s="11"/>
      <c r="H59" s="11"/>
    </row>
    <row r="60" spans="1:8" ht="12.75">
      <c r="A60" s="11"/>
      <c r="B60" s="11"/>
      <c r="C60" s="26"/>
      <c r="D60" s="33"/>
      <c r="E60" s="11"/>
      <c r="F60" s="11"/>
      <c r="G60" s="11"/>
      <c r="H60" s="11"/>
    </row>
    <row r="61" spans="1:8" ht="12.75">
      <c r="A61" s="11"/>
      <c r="B61" s="11"/>
      <c r="C61" s="26"/>
      <c r="D61" s="33"/>
      <c r="E61" s="11"/>
      <c r="F61" s="11"/>
      <c r="G61" s="11"/>
      <c r="H61" s="11"/>
    </row>
    <row r="62" spans="1:8" ht="12.75">
      <c r="A62" s="11"/>
      <c r="B62" s="11"/>
      <c r="C62" s="26"/>
      <c r="D62" s="33"/>
      <c r="E62" s="11"/>
      <c r="F62" s="11"/>
      <c r="G62" s="11"/>
      <c r="H62" s="11"/>
    </row>
    <row r="63" spans="1:8" ht="12.75">
      <c r="A63" s="11"/>
      <c r="B63" s="11"/>
      <c r="C63" s="26"/>
      <c r="D63" s="33"/>
      <c r="E63" s="11"/>
      <c r="F63" s="11"/>
      <c r="G63" s="11"/>
      <c r="H63" s="11"/>
    </row>
    <row r="64" spans="1:8" ht="12.75">
      <c r="A64" s="11"/>
      <c r="B64" s="11"/>
      <c r="C64" s="26"/>
      <c r="D64" s="33"/>
      <c r="E64" s="11"/>
      <c r="F64" s="11"/>
      <c r="G64" s="11"/>
      <c r="H64" s="11"/>
    </row>
    <row r="65" spans="1:8" ht="12.75">
      <c r="A65" s="11"/>
      <c r="B65" s="11"/>
      <c r="C65" s="26"/>
      <c r="D65" s="33"/>
      <c r="E65" s="11"/>
      <c r="F65" s="11"/>
      <c r="G65" s="11"/>
      <c r="H65" s="11"/>
    </row>
    <row r="66" spans="1:8" ht="12.75">
      <c r="A66" s="11"/>
      <c r="B66" s="11"/>
      <c r="C66" s="26"/>
      <c r="D66" s="33"/>
      <c r="E66" s="11"/>
      <c r="F66" s="11"/>
      <c r="G66" s="11"/>
      <c r="H66" s="11"/>
    </row>
    <row r="67" spans="1:8" ht="12.75">
      <c r="A67" s="11"/>
      <c r="B67" s="11"/>
      <c r="C67" s="26"/>
      <c r="D67" s="33"/>
      <c r="E67" s="11"/>
      <c r="F67" s="11"/>
      <c r="G67" s="11"/>
      <c r="H67" s="11"/>
    </row>
    <row r="68" spans="1:8" ht="12.75">
      <c r="A68" s="11"/>
      <c r="B68" s="11"/>
      <c r="C68" s="26"/>
      <c r="D68" s="33"/>
      <c r="E68" s="11"/>
      <c r="F68" s="11"/>
      <c r="G68" s="11"/>
      <c r="H68" s="11"/>
    </row>
    <row r="69" spans="1:8" ht="12.75">
      <c r="A69" s="11"/>
      <c r="B69" s="11"/>
      <c r="C69" s="26"/>
      <c r="D69" s="33"/>
      <c r="E69" s="11"/>
      <c r="F69" s="11"/>
      <c r="G69" s="11"/>
      <c r="H69" s="11"/>
    </row>
    <row r="70" spans="1:8" ht="12.75">
      <c r="A70" s="11"/>
      <c r="B70" s="11"/>
      <c r="C70" s="26"/>
      <c r="D70" s="33"/>
      <c r="E70" s="11"/>
      <c r="F70" s="11"/>
      <c r="G70" s="11"/>
      <c r="H70" s="11"/>
    </row>
    <row r="71" spans="1:8" ht="12.75">
      <c r="A71" s="11"/>
      <c r="B71" s="11"/>
      <c r="C71" s="26"/>
      <c r="D71" s="33"/>
      <c r="E71" s="11"/>
      <c r="F71" s="11"/>
      <c r="G71" s="11"/>
      <c r="H71" s="11"/>
    </row>
    <row r="72" spans="1:8" ht="12.75">
      <c r="A72" s="11"/>
      <c r="B72" s="11"/>
      <c r="C72" s="26"/>
      <c r="D72" s="33"/>
      <c r="E72" s="11"/>
      <c r="F72" s="11"/>
      <c r="G72" s="11"/>
      <c r="H72" s="11"/>
    </row>
    <row r="73" spans="1:8" ht="12.75">
      <c r="A73" s="11"/>
      <c r="B73" s="11"/>
      <c r="C73" s="26"/>
      <c r="D73" s="33"/>
      <c r="E73" s="11"/>
      <c r="F73" s="11"/>
      <c r="G73" s="11"/>
      <c r="H73" s="11"/>
    </row>
    <row r="74" spans="1:8" ht="12.75">
      <c r="A74" s="11"/>
      <c r="B74" s="11"/>
      <c r="C74" s="26"/>
      <c r="D74" s="33"/>
      <c r="E74" s="11"/>
      <c r="F74" s="11"/>
      <c r="G74" s="11"/>
      <c r="H74" s="11"/>
    </row>
    <row r="75" spans="1:8" ht="12.75">
      <c r="A75" s="11"/>
      <c r="B75" s="11"/>
      <c r="C75" s="26"/>
      <c r="D75" s="33"/>
      <c r="E75" s="11"/>
      <c r="F75" s="11"/>
      <c r="G75" s="11"/>
      <c r="H75" s="11"/>
    </row>
    <row r="76" spans="1:8" ht="12.75">
      <c r="A76" s="11"/>
      <c r="B76" s="11"/>
      <c r="C76" s="26"/>
      <c r="D76" s="33"/>
      <c r="E76" s="11"/>
      <c r="F76" s="11"/>
      <c r="G76" s="11"/>
      <c r="H76" s="11"/>
    </row>
    <row r="77" spans="1:8" ht="12.75">
      <c r="A77" s="11"/>
      <c r="B77" s="11"/>
      <c r="C77" s="26"/>
      <c r="D77" s="33"/>
      <c r="E77" s="11"/>
      <c r="F77" s="11"/>
      <c r="G77" s="11"/>
      <c r="H77" s="11"/>
    </row>
    <row r="78" spans="1:8" ht="12.75">
      <c r="A78" s="11"/>
      <c r="B78" s="11"/>
      <c r="C78" s="26"/>
      <c r="D78" s="33"/>
      <c r="E78" s="11"/>
      <c r="F78" s="11"/>
      <c r="G78" s="11"/>
      <c r="H78" s="11"/>
    </row>
    <row r="79" spans="1:8" ht="12.75">
      <c r="A79" s="11"/>
      <c r="B79" s="11"/>
      <c r="C79" s="26"/>
      <c r="D79" s="33"/>
      <c r="E79" s="11"/>
      <c r="F79" s="11"/>
      <c r="G79" s="11"/>
      <c r="H79" s="11"/>
    </row>
    <row r="80" spans="1:8" ht="12.75">
      <c r="A80" s="11"/>
      <c r="B80" s="11"/>
      <c r="C80" s="26"/>
      <c r="D80" s="33"/>
      <c r="E80" s="11"/>
      <c r="F80" s="11"/>
      <c r="G80" s="11"/>
      <c r="H80" s="11"/>
    </row>
    <row r="81" spans="1:8" ht="12.75">
      <c r="A81" s="11"/>
      <c r="B81" s="11"/>
      <c r="C81" s="26"/>
      <c r="D81" s="33"/>
      <c r="E81" s="11"/>
      <c r="F81" s="11"/>
      <c r="G81" s="11"/>
      <c r="H81" s="11"/>
    </row>
    <row r="82" spans="1:8" ht="12.75">
      <c r="A82" s="11"/>
      <c r="B82" s="11"/>
      <c r="C82" s="26"/>
      <c r="D82" s="33"/>
      <c r="E82" s="11"/>
      <c r="F82" s="11"/>
      <c r="G82" s="11"/>
      <c r="H82" s="11"/>
    </row>
    <row r="83" spans="1:8" ht="12.75">
      <c r="A83" s="11"/>
      <c r="B83" s="11"/>
      <c r="C83" s="26"/>
      <c r="D83" s="33"/>
      <c r="E83" s="11"/>
      <c r="F83" s="11"/>
      <c r="G83" s="11"/>
      <c r="H83" s="11"/>
    </row>
    <row r="84" spans="1:8" ht="12.75">
      <c r="A84" s="11"/>
      <c r="B84" s="11"/>
      <c r="C84" s="26"/>
      <c r="D84" s="33"/>
      <c r="E84" s="11"/>
      <c r="F84" s="11"/>
      <c r="G84" s="11"/>
      <c r="H84" s="11"/>
    </row>
    <row r="85" spans="1:8" ht="12.75">
      <c r="A85" s="11"/>
      <c r="B85" s="11"/>
      <c r="C85" s="26"/>
      <c r="D85" s="33"/>
      <c r="E85" s="11"/>
      <c r="F85" s="11"/>
      <c r="G85" s="11"/>
      <c r="H85" s="11"/>
    </row>
    <row r="86" spans="1:8" ht="12.75">
      <c r="A86" s="11"/>
      <c r="B86" s="11"/>
      <c r="C86" s="26"/>
      <c r="D86" s="33"/>
      <c r="E86" s="11"/>
      <c r="F86" s="11"/>
      <c r="G86" s="11"/>
      <c r="H86" s="11"/>
    </row>
    <row r="87" spans="1:8" ht="12.75">
      <c r="A87" s="11"/>
      <c r="B87" s="11"/>
      <c r="C87" s="26"/>
      <c r="D87" s="33"/>
      <c r="E87" s="11"/>
      <c r="F87" s="11"/>
      <c r="G87" s="11"/>
      <c r="H87" s="11"/>
    </row>
    <row r="88" spans="1:8" ht="12.75">
      <c r="A88" s="11"/>
      <c r="B88" s="11"/>
      <c r="C88" s="26"/>
      <c r="D88" s="33"/>
      <c r="E88" s="11"/>
      <c r="F88" s="11"/>
      <c r="G88" s="11"/>
      <c r="H88" s="11"/>
    </row>
    <row r="89" spans="1:8" ht="12.75">
      <c r="A89" s="11"/>
      <c r="B89" s="11"/>
      <c r="C89" s="26"/>
      <c r="D89" s="33"/>
      <c r="E89" s="11"/>
      <c r="F89" s="11"/>
      <c r="G89" s="11"/>
      <c r="H89" s="11"/>
    </row>
    <row r="90" spans="1:8" ht="12.75">
      <c r="A90" s="11"/>
      <c r="B90" s="11"/>
      <c r="C90" s="26"/>
      <c r="D90" s="33"/>
      <c r="E90" s="11"/>
      <c r="F90" s="11"/>
      <c r="G90" s="11"/>
      <c r="H90" s="11"/>
    </row>
    <row r="91" spans="1:8" ht="12.75">
      <c r="A91" s="11"/>
      <c r="B91" s="11"/>
      <c r="C91" s="26"/>
      <c r="D91" s="33"/>
      <c r="E91" s="11"/>
      <c r="F91" s="11"/>
      <c r="G91" s="11"/>
      <c r="H91" s="11"/>
    </row>
    <row r="92" spans="1:8" ht="12.75">
      <c r="A92" s="11"/>
      <c r="B92" s="11"/>
      <c r="C92" s="26"/>
      <c r="D92" s="33"/>
      <c r="E92" s="11"/>
      <c r="F92" s="11"/>
      <c r="G92" s="11"/>
      <c r="H92" s="11"/>
    </row>
    <row r="93" spans="1:8" ht="12.75">
      <c r="A93" s="11"/>
      <c r="B93" s="11"/>
      <c r="C93" s="26"/>
      <c r="D93" s="33"/>
      <c r="E93" s="11"/>
      <c r="F93" s="11"/>
      <c r="G93" s="11"/>
      <c r="H93" s="11"/>
    </row>
    <row r="94" spans="1:8" ht="12.75">
      <c r="A94" s="11"/>
      <c r="B94" s="11"/>
      <c r="C94" s="26"/>
      <c r="D94" s="33"/>
      <c r="E94" s="11"/>
      <c r="F94" s="11"/>
      <c r="G94" s="11"/>
      <c r="H94" s="11"/>
    </row>
    <row r="95" spans="1:8" ht="12.75">
      <c r="A95" s="11"/>
      <c r="B95" s="11"/>
      <c r="C95" s="26"/>
      <c r="D95" s="33"/>
      <c r="E95" s="11"/>
      <c r="F95" s="11"/>
      <c r="G95" s="11"/>
      <c r="H95" s="11"/>
    </row>
    <row r="96" spans="1:8" ht="12.75">
      <c r="A96" s="11"/>
      <c r="B96" s="11"/>
      <c r="C96" s="26"/>
      <c r="D96" s="33"/>
      <c r="E96" s="11"/>
      <c r="F96" s="11"/>
      <c r="G96" s="11"/>
      <c r="H96" s="11"/>
    </row>
    <row r="97" spans="1:8" ht="12.75">
      <c r="A97" s="11"/>
      <c r="B97" s="11"/>
      <c r="C97" s="26"/>
      <c r="D97" s="33"/>
      <c r="E97" s="11"/>
      <c r="F97" s="11"/>
      <c r="G97" s="11"/>
      <c r="H97" s="11"/>
    </row>
    <row r="98" spans="1:8" ht="12.75">
      <c r="A98" s="11"/>
      <c r="B98" s="11"/>
      <c r="C98" s="26"/>
      <c r="D98" s="33"/>
      <c r="E98" s="11"/>
      <c r="F98" s="11"/>
      <c r="G98" s="11"/>
      <c r="H98" s="11"/>
    </row>
    <row r="99" spans="1:8" ht="12.75">
      <c r="A99" s="11"/>
      <c r="B99" s="11"/>
      <c r="C99" s="26"/>
      <c r="D99" s="33"/>
      <c r="E99" s="11"/>
      <c r="F99" s="11"/>
      <c r="G99" s="11"/>
      <c r="H99" s="11"/>
    </row>
    <row r="100" spans="1:8" ht="12.75">
      <c r="A100" s="11"/>
      <c r="B100" s="11"/>
      <c r="C100" s="26"/>
      <c r="D100" s="33"/>
      <c r="E100" s="11"/>
      <c r="F100" s="11"/>
      <c r="G100" s="11"/>
      <c r="H100" s="11"/>
    </row>
    <row r="101" spans="1:8" ht="12.75">
      <c r="A101" s="11"/>
      <c r="B101" s="11"/>
      <c r="C101" s="26"/>
      <c r="D101" s="33"/>
      <c r="E101" s="11"/>
      <c r="F101" s="11"/>
      <c r="G101" s="11"/>
      <c r="H101" s="11"/>
    </row>
    <row r="102" spans="1:8" ht="12.75">
      <c r="A102" s="11"/>
      <c r="B102" s="11"/>
      <c r="C102" s="26"/>
      <c r="D102" s="33"/>
      <c r="E102" s="11"/>
      <c r="F102" s="11"/>
      <c r="G102" s="11"/>
      <c r="H102" s="11"/>
    </row>
    <row r="103" spans="1:8" ht="12.75">
      <c r="A103" s="11"/>
      <c r="B103" s="11"/>
      <c r="C103" s="26"/>
      <c r="D103" s="33"/>
      <c r="E103" s="11"/>
      <c r="F103" s="11"/>
      <c r="G103" s="11"/>
      <c r="H103" s="11"/>
    </row>
    <row r="104" spans="1:8" ht="12.75">
      <c r="A104" s="11"/>
      <c r="B104" s="11"/>
      <c r="C104" s="26"/>
      <c r="D104" s="33"/>
      <c r="E104" s="11"/>
      <c r="F104" s="11"/>
      <c r="G104" s="11"/>
      <c r="H104" s="11"/>
    </row>
    <row r="105" spans="1:8" ht="12.75">
      <c r="A105" s="11"/>
      <c r="B105" s="11"/>
      <c r="C105" s="26"/>
      <c r="D105" s="33"/>
      <c r="E105" s="11"/>
      <c r="F105" s="11"/>
      <c r="G105" s="11"/>
      <c r="H105" s="11"/>
    </row>
    <row r="106" spans="1:8" ht="12.75">
      <c r="A106" s="11"/>
      <c r="B106" s="11"/>
      <c r="C106" s="26"/>
      <c r="D106" s="33"/>
      <c r="E106" s="11"/>
      <c r="F106" s="11"/>
      <c r="G106" s="11"/>
      <c r="H106" s="11"/>
    </row>
    <row r="107" spans="1:8" ht="12.75">
      <c r="A107" s="11"/>
      <c r="B107" s="11"/>
      <c r="C107" s="26"/>
      <c r="D107" s="33"/>
      <c r="E107" s="11"/>
      <c r="F107" s="11"/>
      <c r="G107" s="11"/>
      <c r="H107" s="11"/>
    </row>
    <row r="108" spans="1:8" ht="12.75">
      <c r="A108" s="11"/>
      <c r="B108" s="11"/>
      <c r="C108" s="26"/>
      <c r="D108" s="33"/>
      <c r="E108" s="11"/>
      <c r="F108" s="11"/>
      <c r="G108" s="11"/>
      <c r="H108" s="11"/>
    </row>
    <row r="109" spans="1:8" ht="12.75">
      <c r="A109" s="11"/>
      <c r="B109" s="11"/>
      <c r="C109" s="26"/>
      <c r="D109" s="33"/>
      <c r="E109" s="11"/>
      <c r="F109" s="11"/>
      <c r="G109" s="11"/>
      <c r="H109" s="11"/>
    </row>
    <row r="110" spans="1:8" ht="12.75">
      <c r="A110" s="11"/>
      <c r="B110" s="11"/>
      <c r="C110" s="26"/>
      <c r="D110" s="33"/>
      <c r="E110" s="11"/>
      <c r="F110" s="11"/>
      <c r="G110" s="11"/>
      <c r="H110" s="11"/>
    </row>
    <row r="111" spans="1:8" ht="12.75">
      <c r="A111" s="11"/>
      <c r="B111" s="11"/>
      <c r="C111" s="26"/>
      <c r="D111" s="33"/>
      <c r="E111" s="11"/>
      <c r="F111" s="11"/>
      <c r="G111" s="11"/>
      <c r="H111" s="11"/>
    </row>
    <row r="112" spans="1:8" ht="12.75">
      <c r="A112" s="11"/>
      <c r="B112" s="11"/>
      <c r="C112" s="26"/>
      <c r="D112" s="33"/>
      <c r="E112" s="11"/>
      <c r="F112" s="11"/>
      <c r="G112" s="11"/>
      <c r="H112" s="11"/>
    </row>
    <row r="113" spans="1:8" ht="12.75">
      <c r="A113" s="11"/>
      <c r="B113" s="11"/>
      <c r="C113" s="26"/>
      <c r="D113" s="33"/>
      <c r="E113" s="11"/>
      <c r="F113" s="11"/>
      <c r="G113" s="11"/>
      <c r="H113" s="11"/>
    </row>
    <row r="114" spans="1:8" ht="12.75">
      <c r="A114" s="11"/>
      <c r="B114" s="11"/>
      <c r="C114" s="26"/>
      <c r="D114" s="33"/>
      <c r="E114" s="11"/>
      <c r="F114" s="11"/>
      <c r="G114" s="11"/>
      <c r="H114" s="11"/>
    </row>
    <row r="115" spans="1:8" ht="12.75">
      <c r="A115" s="11"/>
      <c r="B115" s="11"/>
      <c r="C115" s="26"/>
      <c r="D115" s="33"/>
      <c r="E115" s="11"/>
      <c r="F115" s="11"/>
      <c r="G115" s="11"/>
      <c r="H115" s="11"/>
    </row>
    <row r="116" spans="1:8" ht="12.75">
      <c r="A116" s="11"/>
      <c r="B116" s="11"/>
      <c r="C116" s="26"/>
      <c r="D116" s="33"/>
      <c r="E116" s="11"/>
      <c r="F116" s="11"/>
      <c r="G116" s="11"/>
      <c r="H116" s="11"/>
    </row>
    <row r="117" spans="1:8" ht="12.75">
      <c r="A117" s="11"/>
      <c r="B117" s="11"/>
      <c r="C117" s="26"/>
      <c r="D117" s="33"/>
      <c r="E117" s="11"/>
      <c r="F117" s="11"/>
      <c r="G117" s="11"/>
      <c r="H117" s="11"/>
    </row>
    <row r="118" spans="1:8" ht="12.75">
      <c r="A118" s="11"/>
      <c r="B118" s="11"/>
      <c r="C118" s="26"/>
      <c r="D118" s="33"/>
      <c r="E118" s="11"/>
      <c r="F118" s="11"/>
      <c r="G118" s="11"/>
      <c r="H118" s="11"/>
    </row>
    <row r="119" spans="1:8" ht="12.75">
      <c r="A119" s="11"/>
      <c r="B119" s="11"/>
      <c r="C119" s="26"/>
      <c r="D119" s="33"/>
      <c r="E119" s="11"/>
      <c r="F119" s="11"/>
      <c r="G119" s="11"/>
      <c r="H119" s="11"/>
    </row>
    <row r="120" spans="1:8" ht="12.75">
      <c r="A120" s="11"/>
      <c r="B120" s="11"/>
      <c r="C120" s="26"/>
      <c r="D120" s="33"/>
      <c r="E120" s="11"/>
      <c r="F120" s="11"/>
      <c r="G120" s="11"/>
      <c r="H120" s="11"/>
    </row>
    <row r="121" spans="1:8" ht="12.75">
      <c r="A121" s="11"/>
      <c r="B121" s="11"/>
      <c r="C121" s="26"/>
      <c r="D121" s="33"/>
      <c r="E121" s="11"/>
      <c r="F121" s="11"/>
      <c r="G121" s="11"/>
      <c r="H121" s="11"/>
    </row>
    <row r="122" spans="1:8" ht="12.75">
      <c r="A122" s="11"/>
      <c r="B122" s="11"/>
      <c r="C122" s="26"/>
      <c r="D122" s="33"/>
      <c r="E122" s="11"/>
      <c r="F122" s="11"/>
      <c r="G122" s="11"/>
      <c r="H122" s="11"/>
    </row>
    <row r="123" spans="1:8" ht="12.75">
      <c r="A123" s="11"/>
      <c r="B123" s="11"/>
      <c r="C123" s="26"/>
      <c r="D123" s="33"/>
      <c r="E123" s="11"/>
      <c r="F123" s="11"/>
      <c r="G123" s="11"/>
      <c r="H123" s="11"/>
    </row>
    <row r="124" spans="1:8" ht="12.75">
      <c r="A124" s="11"/>
      <c r="B124" s="11"/>
      <c r="C124" s="26"/>
      <c r="D124" s="33"/>
      <c r="E124" s="11"/>
      <c r="F124" s="11"/>
      <c r="G124" s="11"/>
      <c r="H124" s="11"/>
    </row>
    <row r="125" spans="1:8" ht="12.75">
      <c r="A125" s="11"/>
      <c r="B125" s="11"/>
      <c r="C125" s="26"/>
      <c r="D125" s="33"/>
      <c r="E125" s="11"/>
      <c r="F125" s="11"/>
      <c r="G125" s="11"/>
      <c r="H125" s="11"/>
    </row>
    <row r="126" spans="1:8" ht="12.75">
      <c r="A126" s="11"/>
      <c r="B126" s="11"/>
      <c r="C126" s="26"/>
      <c r="D126" s="33"/>
      <c r="E126" s="11"/>
      <c r="F126" s="11"/>
      <c r="G126" s="11"/>
      <c r="H126" s="11"/>
    </row>
    <row r="127" spans="1:8" ht="12.75">
      <c r="A127" s="11"/>
      <c r="B127" s="11"/>
      <c r="C127" s="26"/>
      <c r="D127" s="33"/>
      <c r="E127" s="11"/>
      <c r="F127" s="11"/>
      <c r="G127" s="11"/>
      <c r="H127" s="11"/>
    </row>
    <row r="128" spans="1:8" ht="12.75">
      <c r="A128" s="11"/>
      <c r="B128" s="11"/>
      <c r="C128" s="26"/>
      <c r="D128" s="33"/>
      <c r="E128" s="11"/>
      <c r="F128" s="11"/>
      <c r="G128" s="11"/>
      <c r="H128" s="11"/>
    </row>
    <row r="129" spans="1:8" ht="12.75">
      <c r="A129" s="11"/>
      <c r="B129" s="11"/>
      <c r="C129" s="26"/>
      <c r="D129" s="33"/>
      <c r="E129" s="11"/>
      <c r="F129" s="11"/>
      <c r="G129" s="11"/>
      <c r="H129" s="11"/>
    </row>
    <row r="130" spans="1:8" ht="12.75">
      <c r="A130" s="11"/>
      <c r="B130" s="11"/>
      <c r="C130" s="26"/>
      <c r="D130" s="33"/>
      <c r="E130" s="11"/>
      <c r="F130" s="11"/>
      <c r="G130" s="11"/>
      <c r="H130" s="11"/>
    </row>
    <row r="131" spans="1:8" ht="12.75">
      <c r="A131" s="11"/>
      <c r="B131" s="11"/>
      <c r="C131" s="26"/>
      <c r="D131" s="33"/>
      <c r="E131" s="11"/>
      <c r="F131" s="11"/>
      <c r="G131" s="11"/>
      <c r="H131" s="11"/>
    </row>
    <row r="132" spans="1:8" ht="12.75">
      <c r="A132" s="11"/>
      <c r="B132" s="11"/>
      <c r="C132" s="26"/>
      <c r="D132" s="33"/>
      <c r="E132" s="11"/>
      <c r="F132" s="11"/>
      <c r="G132" s="11"/>
      <c r="H132" s="11"/>
    </row>
    <row r="133" spans="1:8" ht="12.75">
      <c r="A133" s="11"/>
      <c r="B133" s="11"/>
      <c r="C133" s="26"/>
      <c r="D133" s="33"/>
      <c r="E133" s="11"/>
      <c r="F133" s="11"/>
      <c r="G133" s="11"/>
      <c r="H133" s="11"/>
    </row>
    <row r="134" spans="1:8" ht="12.75">
      <c r="A134" s="11"/>
      <c r="B134" s="11"/>
      <c r="C134" s="26"/>
      <c r="D134" s="33"/>
      <c r="E134" s="11"/>
      <c r="F134" s="11"/>
      <c r="G134" s="11"/>
      <c r="H134" s="11"/>
    </row>
    <row r="135" spans="1:8" ht="12.75">
      <c r="A135" s="11"/>
      <c r="B135" s="11"/>
      <c r="C135" s="26"/>
      <c r="D135" s="33"/>
      <c r="E135" s="11"/>
      <c r="F135" s="11"/>
      <c r="G135" s="11"/>
      <c r="H135" s="11"/>
    </row>
    <row r="136" spans="1:8" ht="12.75">
      <c r="A136" s="11"/>
      <c r="B136" s="11"/>
      <c r="C136" s="26"/>
      <c r="D136" s="33"/>
      <c r="E136" s="11"/>
      <c r="F136" s="11"/>
      <c r="G136" s="11"/>
      <c r="H136" s="11"/>
    </row>
    <row r="137" spans="1:8" ht="12.75">
      <c r="A137" s="11"/>
      <c r="B137" s="11"/>
      <c r="C137" s="26"/>
      <c r="D137" s="33"/>
      <c r="E137" s="11"/>
      <c r="F137" s="11"/>
      <c r="G137" s="11"/>
      <c r="H137" s="11"/>
    </row>
    <row r="138" spans="1:8" ht="12.75">
      <c r="A138" s="11"/>
      <c r="B138" s="11"/>
      <c r="C138" s="26"/>
      <c r="D138" s="33"/>
      <c r="E138" s="11"/>
      <c r="F138" s="11"/>
      <c r="G138" s="11"/>
      <c r="H138" s="11"/>
    </row>
    <row r="139" spans="1:8" ht="12.75">
      <c r="A139" s="11"/>
      <c r="B139" s="11"/>
      <c r="C139" s="26"/>
      <c r="D139" s="33"/>
      <c r="E139" s="11"/>
      <c r="F139" s="11"/>
      <c r="G139" s="11"/>
      <c r="H139" s="11"/>
    </row>
    <row r="140" spans="1:8" ht="12.75">
      <c r="A140" s="11"/>
      <c r="B140" s="11"/>
      <c r="C140" s="26"/>
      <c r="D140" s="33"/>
      <c r="E140" s="11"/>
      <c r="F140" s="11"/>
      <c r="G140" s="11"/>
      <c r="H140" s="11"/>
    </row>
    <row r="141" spans="1:8" ht="12.75">
      <c r="A141" s="11"/>
      <c r="B141" s="11"/>
      <c r="C141" s="26"/>
      <c r="D141" s="33"/>
      <c r="E141" s="11"/>
      <c r="F141" s="11"/>
      <c r="G141" s="11"/>
      <c r="H141" s="11"/>
    </row>
    <row r="142" spans="1:8" ht="12.75">
      <c r="A142" s="11"/>
      <c r="B142" s="11"/>
      <c r="C142" s="26"/>
      <c r="D142" s="33"/>
      <c r="E142" s="11"/>
      <c r="F142" s="11"/>
      <c r="G142" s="11"/>
      <c r="H142" s="11"/>
    </row>
    <row r="143" spans="1:8" ht="12.75">
      <c r="A143" s="11"/>
      <c r="B143" s="11"/>
      <c r="C143" s="26"/>
      <c r="D143" s="33"/>
      <c r="E143" s="11"/>
      <c r="F143" s="11"/>
      <c r="G143" s="11"/>
      <c r="H143" s="11"/>
    </row>
    <row r="144" spans="1:8" ht="12.75">
      <c r="A144" s="11"/>
      <c r="B144" s="11"/>
      <c r="C144" s="26"/>
      <c r="D144" s="33"/>
      <c r="E144" s="11"/>
      <c r="F144" s="11"/>
      <c r="G144" s="11"/>
      <c r="H144" s="11"/>
    </row>
    <row r="145" spans="1:8" ht="12.75">
      <c r="A145" s="11"/>
      <c r="B145" s="11"/>
      <c r="C145" s="26"/>
      <c r="D145" s="33"/>
      <c r="E145" s="11"/>
      <c r="F145" s="11"/>
      <c r="G145" s="11"/>
      <c r="H145" s="11"/>
    </row>
    <row r="146" spans="1:8" ht="12.75">
      <c r="A146" s="11"/>
      <c r="B146" s="11"/>
      <c r="C146" s="26"/>
      <c r="D146" s="33"/>
      <c r="E146" s="11"/>
      <c r="F146" s="11"/>
      <c r="G146" s="11"/>
      <c r="H146" s="11"/>
    </row>
    <row r="147" spans="1:8" ht="12.75">
      <c r="A147" s="11"/>
      <c r="B147" s="11"/>
      <c r="C147" s="26"/>
      <c r="D147" s="33"/>
      <c r="E147" s="11"/>
      <c r="F147" s="11"/>
      <c r="G147" s="11"/>
      <c r="H147" s="11"/>
    </row>
    <row r="148" spans="1:8" ht="12.75">
      <c r="A148" s="11"/>
      <c r="B148" s="11"/>
      <c r="C148" s="26"/>
      <c r="D148" s="33"/>
      <c r="E148" s="11"/>
      <c r="F148" s="11"/>
      <c r="G148" s="11"/>
      <c r="H148" s="11"/>
    </row>
    <row r="149" spans="1:8" ht="12.75">
      <c r="A149" s="11"/>
      <c r="B149" s="11"/>
      <c r="C149" s="26"/>
      <c r="D149" s="33"/>
      <c r="E149" s="11"/>
      <c r="F149" s="11"/>
      <c r="G149" s="11"/>
      <c r="H149" s="11"/>
    </row>
    <row r="150" spans="1:8" ht="12.75">
      <c r="A150" s="11"/>
      <c r="B150" s="11"/>
      <c r="C150" s="26"/>
      <c r="D150" s="33"/>
      <c r="E150" s="11"/>
      <c r="F150" s="11"/>
      <c r="G150" s="11"/>
      <c r="H150" s="11"/>
    </row>
    <row r="151" spans="1:8" ht="12.75">
      <c r="A151" s="11"/>
      <c r="B151" s="11"/>
      <c r="C151" s="26"/>
      <c r="D151" s="33"/>
      <c r="E151" s="11"/>
      <c r="F151" s="11"/>
      <c r="G151" s="11"/>
      <c r="H151" s="11"/>
    </row>
  </sheetData>
  <sheetProtection/>
  <mergeCells count="17">
    <mergeCell ref="B4:H4"/>
    <mergeCell ref="B7:H7"/>
    <mergeCell ref="C14:C15"/>
    <mergeCell ref="F13:H13"/>
    <mergeCell ref="B2:H2"/>
    <mergeCell ref="B3:H3"/>
    <mergeCell ref="B9:H9"/>
    <mergeCell ref="A32:F32"/>
    <mergeCell ref="A33:E33"/>
    <mergeCell ref="F33:H33"/>
    <mergeCell ref="F14:F15"/>
    <mergeCell ref="D14:D15"/>
    <mergeCell ref="E14:E15"/>
    <mergeCell ref="A14:A15"/>
    <mergeCell ref="B14:B15"/>
    <mergeCell ref="H14:H15"/>
    <mergeCell ref="G14:G15"/>
  </mergeCells>
  <conditionalFormatting sqref="B17">
    <cfRule type="expression" priority="1" dxfId="0" stopIfTrue="1">
      <formula>$I17=1</formula>
    </cfRule>
  </conditionalFormatting>
  <printOptions horizontalCentered="1" verticalCentered="1"/>
  <pageMargins left="0.15748031496062992" right="0.15748031496062992" top="0.1968503937007874" bottom="0.2362204724409449" header="0" footer="0.1968503937007874"/>
  <pageSetup horizontalDpi="300" verticalDpi="300" orientation="landscape" paperSize="9" scale="80" r:id="rId3"/>
  <legacyDrawing r:id="rId2"/>
  <oleObjects>
    <oleObject progId="PBrush" shapeId="6957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2017-05-04T13:04:01Z</cp:lastPrinted>
  <dcterms:created xsi:type="dcterms:W3CDTF">1999-02-01T16:53:28Z</dcterms:created>
  <dcterms:modified xsi:type="dcterms:W3CDTF">2017-05-04T13:11:43Z</dcterms:modified>
  <cp:category/>
  <cp:version/>
  <cp:contentType/>
  <cp:contentStatus/>
</cp:coreProperties>
</file>